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CB48638D-34AF-4607-A138-D5B021FB9398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3" i="4"/>
  <c r="B13" i="4"/>
  <c r="C4" i="4"/>
  <c r="B4" i="4"/>
  <c r="C64" i="4" l="1"/>
  <c r="B64" i="4"/>
  <c r="C24" i="4"/>
  <c r="B24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<sst xmlns="http://schemas.openxmlformats.org/spreadsheetml/2006/main" count="56" uniqueCount="56">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</sst>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8" applyFont="1" applyFill="1" applyBorder="1" applyAlignment="1" applyProtection="1">
      <alignment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right"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5" fillId="2" borderId="4" xfId="8" applyFont="1" applyFill="1" applyBorder="1" applyAlignment="1" applyProtection="1">
      <alignment horizontal="center" vertical="center"/>
      <protection locked="0"/>
    </xf>
    <xf numFmtId="0" fontId="5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8" applyFont="1" applyFill="1" applyBorder="1" applyAlignment="1" applyProtection="1">
      <alignment horizontal="left" vertical="top" wrapText="1" indent="2"/>
      <protection locked="0"/>
    </xf>
    <xf numFmtId="0" fontId="6" fillId="0" borderId="4" xfId="8" applyFont="1" applyFill="1" applyBorder="1" applyAlignment="1" applyProtection="1">
      <alignment horizontal="left" vertical="top" wrapText="1" indent="3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6" fillId="0" borderId="4" xfId="8" applyNumberFormat="1" applyFont="1" applyFill="1" applyBorder="1" applyAlignment="1" applyProtection="1">
      <alignment horizontal="center" vertical="center"/>
      <protection locked="0"/>
    </xf>
    <xf numFmtId="3" fontId="5" fillId="0" borderId="4" xfId="16" applyNumberFormat="1" applyFont="1" applyFill="1" applyBorder="1" applyAlignment="1" applyProtection="1">
      <alignment horizontal="right" vertical="top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6" fillId="0" borderId="4" xfId="8" applyNumberFormat="1" applyFont="1" applyFill="1" applyBorder="1" applyAlignment="1" applyProtection="1">
      <alignment horizontal="center" vertical="center"/>
      <protection locked="0"/>
    </xf>
    <xf numFmtId="3" fontId="5" fillId="0" borderId="4" xfId="26" applyNumberFormat="1" applyFont="1" applyFill="1" applyBorder="1" applyAlignment="1" applyProtection="1">
      <alignment horizontal="right" vertical="top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5" fillId="0" borderId="4" xfId="36" applyNumberFormat="1" applyFont="1" applyFill="1" applyBorder="1" applyAlignment="1" applyProtection="1">
      <alignment horizontal="right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center" vertical="top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00000000-0005-0000-0000-000002000000}"/>
    <cellStyle name="Millares 2 2 3" xfId="28" xr:uid="{00000000-0005-0000-0000-000002000000}"/>
    <cellStyle name="Millares 2 3" xfId="4" xr:uid="{00000000-0005-0000-0000-000003000000}"/>
    <cellStyle name="Millares 2 3 2" xfId="19" xr:uid="{00000000-0005-0000-0000-000003000000}"/>
    <cellStyle name="Millares 2 3 3" xfId="29" xr:uid="{00000000-0005-0000-0000-000003000000}"/>
    <cellStyle name="Millares 2 4" xfId="16" xr:uid="{00000000-0005-0000-0000-000004000000}"/>
    <cellStyle name="Millares 2 4 2" xfId="26" xr:uid="{00000000-0005-0000-0000-000004000000}"/>
    <cellStyle name="Millares 2 4 3" xfId="36" xr:uid="{00000000-0005-0000-0000-000004000000}"/>
    <cellStyle name="Millares 2 5" xfId="17" xr:uid="{00000000-0005-0000-0000-000001000000}"/>
    <cellStyle name="Millares 2 6" xfId="27" xr:uid="{00000000-0005-0000-0000-000001000000}"/>
    <cellStyle name="Millares 3" xfId="5" xr:uid="{00000000-0005-0000-0000-000005000000}"/>
    <cellStyle name="Millares 3 2" xfId="20" xr:uid="{00000000-0005-0000-0000-000005000000}"/>
    <cellStyle name="Millares 3 3" xfId="30" xr:uid="{00000000-0005-0000-0000-000005000000}"/>
    <cellStyle name="Moneda 2" xfId="6" xr:uid="{00000000-0005-0000-0000-000006000000}"/>
    <cellStyle name="Moneda 2 2" xfId="21" xr:uid="{00000000-0005-0000-0000-000006000000}"/>
    <cellStyle name="Moneda 2 3" xfId="31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2" xr:uid="{00000000-0005-0000-0000-000008000000}"/>
    <cellStyle name="Normal 2 4" xfId="32" xr:uid="{00000000-0005-0000-0000-000008000000}"/>
    <cellStyle name="Normal 3" xfId="9" xr:uid="{00000000-0005-0000-0000-00000A000000}"/>
    <cellStyle name="Normal 3 2" xfId="23" xr:uid="{00000000-0005-0000-0000-00000A000000}"/>
    <cellStyle name="Normal 3 3" xfId="33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25" xr:uid="{00000000-0005-0000-0000-000010000000}"/>
    <cellStyle name="Normal 6 2 3" xfId="35" xr:uid="{00000000-0005-0000-0000-000010000000}"/>
    <cellStyle name="Normal 6 3" xfId="24" xr:uid="{00000000-0005-0000-0000-00000F000000}"/>
    <cellStyle name="Normal 6 4" xfId="3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7.75" customHeight="1" x14ac:dyDescent="0.2">
      <c r="A1" s="30" t="s">
        <v>55</v>
      </c>
      <c r="B1" s="31"/>
      <c r="C1" s="32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60573005.289999999</v>
      </c>
      <c r="C4" s="14">
        <f>SUM(C5:C11)</f>
        <v>50704842.849999994</v>
      </c>
      <c r="D4" s="2"/>
    </row>
    <row r="5" spans="1:4" x14ac:dyDescent="0.2">
      <c r="A5" s="8" t="s">
        <v>1</v>
      </c>
      <c r="B5" s="23">
        <v>30263312.73</v>
      </c>
      <c r="C5" s="23">
        <v>27690959.649999999</v>
      </c>
      <c r="D5" s="4">
        <v>4110</v>
      </c>
    </row>
    <row r="6" spans="1:4" x14ac:dyDescent="0.2">
      <c r="A6" s="8" t="s">
        <v>34</v>
      </c>
      <c r="B6" s="23">
        <v>0</v>
      </c>
      <c r="C6" s="23">
        <v>0</v>
      </c>
      <c r="D6" s="4">
        <v>4120</v>
      </c>
    </row>
    <row r="7" spans="1:4" x14ac:dyDescent="0.2">
      <c r="A7" s="8" t="s">
        <v>11</v>
      </c>
      <c r="B7" s="23">
        <v>0</v>
      </c>
      <c r="C7" s="23">
        <v>0</v>
      </c>
      <c r="D7" s="4">
        <v>4130</v>
      </c>
    </row>
    <row r="8" spans="1:4" x14ac:dyDescent="0.2">
      <c r="A8" s="8" t="s">
        <v>2</v>
      </c>
      <c r="B8" s="23">
        <v>10641652.470000001</v>
      </c>
      <c r="C8" s="23">
        <v>4767121.0199999996</v>
      </c>
      <c r="D8" s="4">
        <v>4140</v>
      </c>
    </row>
    <row r="9" spans="1:4" x14ac:dyDescent="0.2">
      <c r="A9" s="8" t="s">
        <v>46</v>
      </c>
      <c r="B9" s="23">
        <v>15757471.369999999</v>
      </c>
      <c r="C9" s="23">
        <v>14536579.43</v>
      </c>
      <c r="D9" s="4">
        <v>4150</v>
      </c>
    </row>
    <row r="10" spans="1:4" x14ac:dyDescent="0.2">
      <c r="A10" s="8" t="s">
        <v>47</v>
      </c>
      <c r="B10" s="23">
        <v>3910568.72</v>
      </c>
      <c r="C10" s="23">
        <v>3710182.75</v>
      </c>
      <c r="D10" s="4">
        <v>4160</v>
      </c>
    </row>
    <row r="11" spans="1:4" ht="11.25" customHeight="1" x14ac:dyDescent="0.2">
      <c r="A11" s="8" t="s">
        <v>48</v>
      </c>
      <c r="B11" s="23">
        <v>0</v>
      </c>
      <c r="C11" s="23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476324277.92000002</v>
      </c>
      <c r="C13" s="14">
        <f>SUM(C14:C15)</f>
        <v>462785191.04000002</v>
      </c>
      <c r="D13" s="2"/>
    </row>
    <row r="14" spans="1:4" ht="22.5" x14ac:dyDescent="0.2">
      <c r="A14" s="8" t="s">
        <v>50</v>
      </c>
      <c r="B14" s="24">
        <v>425848176.42000002</v>
      </c>
      <c r="C14" s="24">
        <v>425249216.99000001</v>
      </c>
      <c r="D14" s="4">
        <v>4210</v>
      </c>
    </row>
    <row r="15" spans="1:4" ht="11.25" customHeight="1" x14ac:dyDescent="0.2">
      <c r="A15" s="8" t="s">
        <v>51</v>
      </c>
      <c r="B15" s="24">
        <v>50476101.5</v>
      </c>
      <c r="C15" s="24">
        <v>37535974.049999997</v>
      </c>
      <c r="D15" s="4">
        <v>4220</v>
      </c>
    </row>
    <row r="16" spans="1:4" ht="11.25" customHeight="1" x14ac:dyDescent="0.2">
      <c r="A16" s="8"/>
      <c r="B16" s="17"/>
      <c r="C16" s="17"/>
      <c r="D16" s="2"/>
    </row>
    <row r="17" spans="1:5" ht="11.25" customHeight="1" x14ac:dyDescent="0.2">
      <c r="A17" s="7" t="s">
        <v>40</v>
      </c>
      <c r="B17" s="18">
        <v>0</v>
      </c>
      <c r="C17" s="18">
        <v>0</v>
      </c>
      <c r="D17" s="2"/>
    </row>
    <row r="18" spans="1:5" ht="11.25" customHeight="1" x14ac:dyDescent="0.2">
      <c r="A18" s="8" t="s">
        <v>35</v>
      </c>
      <c r="B18" s="19">
        <v>0</v>
      </c>
      <c r="C18" s="19">
        <v>0</v>
      </c>
      <c r="D18" s="4">
        <v>4310</v>
      </c>
    </row>
    <row r="19" spans="1:5" ht="11.25" customHeight="1" x14ac:dyDescent="0.2">
      <c r="A19" s="8" t="s">
        <v>12</v>
      </c>
      <c r="B19" s="19">
        <v>0</v>
      </c>
      <c r="C19" s="19">
        <v>0</v>
      </c>
      <c r="D19" s="4">
        <v>4320</v>
      </c>
    </row>
    <row r="20" spans="1:5" ht="11.25" customHeight="1" x14ac:dyDescent="0.2">
      <c r="A20" s="8" t="s">
        <v>13</v>
      </c>
      <c r="B20" s="19">
        <v>0</v>
      </c>
      <c r="C20" s="19">
        <v>0</v>
      </c>
      <c r="D20" s="4">
        <v>4330</v>
      </c>
    </row>
    <row r="21" spans="1:5" ht="11.25" customHeight="1" x14ac:dyDescent="0.2">
      <c r="A21" s="8" t="s">
        <v>14</v>
      </c>
      <c r="B21" s="19">
        <v>0</v>
      </c>
      <c r="C21" s="19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536897283.21000004</v>
      </c>
      <c r="C24" s="16">
        <f>SUM(C4+C13+C17)</f>
        <v>513490033.88999999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242870635.23000002</v>
      </c>
      <c r="C27" s="14">
        <f>SUM(C28:C30)</f>
        <v>218376441.28999999</v>
      </c>
      <c r="D27" s="2"/>
    </row>
    <row r="28" spans="1:5" ht="11.25" customHeight="1" x14ac:dyDescent="0.2">
      <c r="A28" s="8" t="s">
        <v>36</v>
      </c>
      <c r="B28" s="25">
        <v>134089158.31</v>
      </c>
      <c r="C28" s="25">
        <v>126403012.12</v>
      </c>
      <c r="D28" s="4">
        <v>5110</v>
      </c>
    </row>
    <row r="29" spans="1:5" ht="11.25" customHeight="1" x14ac:dyDescent="0.2">
      <c r="A29" s="8" t="s">
        <v>16</v>
      </c>
      <c r="B29" s="25">
        <v>40327527.43</v>
      </c>
      <c r="C29" s="25">
        <v>35394998.039999999</v>
      </c>
      <c r="D29" s="4">
        <v>5120</v>
      </c>
    </row>
    <row r="30" spans="1:5" ht="11.25" customHeight="1" x14ac:dyDescent="0.2">
      <c r="A30" s="8" t="s">
        <v>17</v>
      </c>
      <c r="B30" s="25">
        <v>68453949.489999995</v>
      </c>
      <c r="C30" s="25">
        <v>56578431.130000003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66882128.590000004</v>
      </c>
      <c r="C32" s="14">
        <f>SUM(C33:C41)</f>
        <v>63789232.789999999</v>
      </c>
      <c r="D32" s="2"/>
    </row>
    <row r="33" spans="1:4" ht="11.25" customHeight="1" x14ac:dyDescent="0.2">
      <c r="A33" s="8" t="s">
        <v>18</v>
      </c>
      <c r="B33" s="26">
        <v>14782935.6</v>
      </c>
      <c r="C33" s="26">
        <v>14782935.6</v>
      </c>
      <c r="D33" s="4">
        <v>5210</v>
      </c>
    </row>
    <row r="34" spans="1:4" ht="11.25" customHeight="1" x14ac:dyDescent="0.2">
      <c r="A34" s="8" t="s">
        <v>19</v>
      </c>
      <c r="B34" s="26">
        <v>0</v>
      </c>
      <c r="C34" s="26">
        <v>82250</v>
      </c>
      <c r="D34" s="4">
        <v>5220</v>
      </c>
    </row>
    <row r="35" spans="1:4" ht="11.25" customHeight="1" x14ac:dyDescent="0.2">
      <c r="A35" s="8" t="s">
        <v>20</v>
      </c>
      <c r="B35" s="26">
        <v>13014518.9</v>
      </c>
      <c r="C35" s="26">
        <v>14609052.800000001</v>
      </c>
      <c r="D35" s="4">
        <v>5230</v>
      </c>
    </row>
    <row r="36" spans="1:4" ht="11.25" customHeight="1" x14ac:dyDescent="0.2">
      <c r="A36" s="8" t="s">
        <v>21</v>
      </c>
      <c r="B36" s="26">
        <v>28787482.32</v>
      </c>
      <c r="C36" s="26">
        <v>24596617.879999999</v>
      </c>
      <c r="D36" s="4">
        <v>5240</v>
      </c>
    </row>
    <row r="37" spans="1:4" ht="11.25" customHeight="1" x14ac:dyDescent="0.2">
      <c r="A37" s="8" t="s">
        <v>22</v>
      </c>
      <c r="B37" s="26">
        <v>10297191.77</v>
      </c>
      <c r="C37" s="26">
        <v>9718376.5099999998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5971407.0300000003</v>
      </c>
      <c r="C43" s="14">
        <f>SUM(C44:C46)</f>
        <v>7410257.7000000002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20">
        <v>5971407.0300000003</v>
      </c>
      <c r="C46" s="20">
        <v>7410257.7000000002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14948055.289999999</v>
      </c>
      <c r="C55" s="14">
        <f>SUM(C56:C59)</f>
        <v>8400114.1500000004</v>
      </c>
      <c r="D55" s="2"/>
    </row>
    <row r="56" spans="1:5" ht="11.25" customHeight="1" x14ac:dyDescent="0.2">
      <c r="A56" s="8" t="s">
        <v>31</v>
      </c>
      <c r="B56" s="21">
        <v>14948055.289999999</v>
      </c>
      <c r="C56" s="21">
        <v>8400114.1500000004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193813874.21000001</v>
      </c>
      <c r="C61" s="14">
        <f>SUM(C62)</f>
        <v>96149736.859999999</v>
      </c>
      <c r="D61" s="2"/>
    </row>
    <row r="62" spans="1:5" ht="11.25" customHeight="1" x14ac:dyDescent="0.2">
      <c r="A62" s="8" t="s">
        <v>37</v>
      </c>
      <c r="B62" s="22">
        <v>193813874.21000001</v>
      </c>
      <c r="C62" s="22">
        <v>96149736.859999999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524486100.35000002</v>
      </c>
      <c r="C64" s="16">
        <f>C61+C55+C48+C43+C32+C27</f>
        <v>394125782.78999996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27">
        <v>12411182.860000014</v>
      </c>
      <c r="C66" s="27">
        <v>119364251.10000002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3" spans="1:8" x14ac:dyDescent="0.2">
      <c r="A73" s="28"/>
      <c r="B73" s="33"/>
      <c r="C73" s="33"/>
    </row>
    <row r="74" spans="1:8" x14ac:dyDescent="0.2">
      <c r="A74" s="29"/>
      <c r="B74" s="34"/>
      <c r="C74" s="34"/>
    </row>
    <row r="77" spans="1:8" x14ac:dyDescent="0.2">
      <c r="A77" s="34"/>
      <c r="B77" s="34"/>
      <c r="C77" s="34"/>
    </row>
    <row r="78" spans="1:8" x14ac:dyDescent="0.2">
      <c r="A78" s="33"/>
      <c r="B78" s="33"/>
      <c r="C78" s="33"/>
    </row>
    <row r="79" spans="1:8" ht="87.75" customHeight="1" x14ac:dyDescent="0.2"/>
  </sheetData>
  <sheetProtection formatCells="0" formatColumns="0" formatRows="0" autoFilter="0"/>
  <mergeCells count="5">
    <mergeCell ref="A1:C1"/>
    <mergeCell ref="B73:C73"/>
    <mergeCell ref="B74:C74"/>
    <mergeCell ref="A77:C77"/>
    <mergeCell ref="A78:C78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  <ignoredErrors>
    <ignoredError sqref="B4:C4 B12:C13 B22:C27 B31:C32 B38:C45 B47:C55 B57:C61 B63:C65 B67:C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2025-02-26T01:39:25Z</cp:lastPrinted>
  <dcterms:created xsi:type="dcterms:W3CDTF">2012-12-11T20:29:16Z</dcterms:created>
  <dcterms:modified xsi:type="dcterms:W3CDTF">2025-04-28T21:03:31Z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